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600" yWindow="-15" windowWidth="12645" windowHeight="12495"/>
  </bookViews>
  <sheets>
    <sheet name="2013 Game estimate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C49" l="1"/>
  <c r="D49"/>
  <c r="E49"/>
  <c r="F49"/>
  <c r="G49"/>
  <c r="H49"/>
  <c r="I49"/>
  <c r="J49"/>
  <c r="K49"/>
  <c r="L49"/>
  <c r="M49"/>
  <c r="E33"/>
  <c r="F33"/>
  <c r="G33"/>
  <c r="H33"/>
  <c r="I33"/>
  <c r="J33"/>
  <c r="K33"/>
  <c r="L33"/>
  <c r="M33"/>
  <c r="E30"/>
  <c r="F30"/>
  <c r="G30"/>
  <c r="H30"/>
  <c r="I30"/>
  <c r="J30"/>
  <c r="K30"/>
  <c r="L30"/>
  <c r="M30"/>
  <c r="D33"/>
  <c r="D30"/>
  <c r="C33"/>
  <c r="C30"/>
  <c r="D19"/>
  <c r="E19"/>
  <c r="F19"/>
  <c r="G19"/>
  <c r="H19"/>
  <c r="I19"/>
  <c r="J19"/>
  <c r="K19"/>
  <c r="L19"/>
  <c r="M19"/>
  <c r="J43" l="1"/>
  <c r="K43"/>
  <c r="L43"/>
  <c r="M43"/>
  <c r="J44"/>
  <c r="K44"/>
  <c r="L44"/>
  <c r="M44"/>
  <c r="J45"/>
  <c r="K45"/>
  <c r="L45"/>
  <c r="M45"/>
  <c r="J50"/>
  <c r="K50"/>
  <c r="L50"/>
  <c r="M50"/>
  <c r="J46"/>
  <c r="K46"/>
  <c r="L46"/>
  <c r="M46"/>
  <c r="J47"/>
  <c r="K47"/>
  <c r="L47"/>
  <c r="M47"/>
  <c r="J51"/>
  <c r="K51"/>
  <c r="L51"/>
  <c r="M51"/>
  <c r="J48"/>
  <c r="K48"/>
  <c r="L48"/>
  <c r="M48"/>
  <c r="J53"/>
  <c r="K53"/>
  <c r="L53"/>
  <c r="M53"/>
  <c r="J54"/>
  <c r="K54"/>
  <c r="L54"/>
  <c r="M54"/>
  <c r="J52"/>
  <c r="K52"/>
  <c r="L52"/>
  <c r="M52"/>
  <c r="J55"/>
  <c r="K55"/>
  <c r="L55"/>
  <c r="M55"/>
  <c r="J56"/>
  <c r="K56"/>
  <c r="L56"/>
  <c r="M56"/>
  <c r="J57"/>
  <c r="K57"/>
  <c r="L57"/>
  <c r="M57"/>
  <c r="M42"/>
  <c r="M58" s="1"/>
  <c r="L42"/>
  <c r="K42"/>
  <c r="J42"/>
  <c r="M24"/>
  <c r="M25"/>
  <c r="M26"/>
  <c r="M31"/>
  <c r="M27"/>
  <c r="M28"/>
  <c r="M32"/>
  <c r="M29"/>
  <c r="M34"/>
  <c r="M35"/>
  <c r="M36"/>
  <c r="M37"/>
  <c r="M38"/>
  <c r="M23"/>
  <c r="L24"/>
  <c r="L25"/>
  <c r="L26"/>
  <c r="L31"/>
  <c r="L27"/>
  <c r="L28"/>
  <c r="L32"/>
  <c r="L29"/>
  <c r="L34"/>
  <c r="L35"/>
  <c r="L36"/>
  <c r="L37"/>
  <c r="L38"/>
  <c r="L23"/>
  <c r="K24"/>
  <c r="K25"/>
  <c r="K26"/>
  <c r="K31"/>
  <c r="K27"/>
  <c r="K28"/>
  <c r="K32"/>
  <c r="K29"/>
  <c r="K34"/>
  <c r="K35"/>
  <c r="K36"/>
  <c r="K37"/>
  <c r="K38"/>
  <c r="K23"/>
  <c r="J24"/>
  <c r="J25"/>
  <c r="J26"/>
  <c r="J31"/>
  <c r="J27"/>
  <c r="J28"/>
  <c r="J32"/>
  <c r="J29"/>
  <c r="J34"/>
  <c r="J35"/>
  <c r="J36"/>
  <c r="J37"/>
  <c r="J38"/>
  <c r="J23"/>
  <c r="E43"/>
  <c r="F43"/>
  <c r="G43"/>
  <c r="H43"/>
  <c r="I43"/>
  <c r="E44"/>
  <c r="F44"/>
  <c r="G44"/>
  <c r="H44"/>
  <c r="I44"/>
  <c r="E45"/>
  <c r="F45"/>
  <c r="G45"/>
  <c r="H45"/>
  <c r="I45"/>
  <c r="E50"/>
  <c r="F50"/>
  <c r="G50"/>
  <c r="H50"/>
  <c r="I50"/>
  <c r="E46"/>
  <c r="F46"/>
  <c r="G46"/>
  <c r="H46"/>
  <c r="I46"/>
  <c r="E47"/>
  <c r="F47"/>
  <c r="G47"/>
  <c r="H47"/>
  <c r="I47"/>
  <c r="E51"/>
  <c r="F51"/>
  <c r="G51"/>
  <c r="H51"/>
  <c r="I51"/>
  <c r="E48"/>
  <c r="F48"/>
  <c r="G48"/>
  <c r="H48"/>
  <c r="I48"/>
  <c r="E53"/>
  <c r="F53"/>
  <c r="G53"/>
  <c r="H53"/>
  <c r="I53"/>
  <c r="E54"/>
  <c r="F54"/>
  <c r="G54"/>
  <c r="H54"/>
  <c r="I54"/>
  <c r="E52"/>
  <c r="F52"/>
  <c r="G52"/>
  <c r="H52"/>
  <c r="I52"/>
  <c r="E55"/>
  <c r="F55"/>
  <c r="G55"/>
  <c r="H55"/>
  <c r="I55"/>
  <c r="E56"/>
  <c r="F56"/>
  <c r="G56"/>
  <c r="H56"/>
  <c r="I56"/>
  <c r="E57"/>
  <c r="F57"/>
  <c r="G57"/>
  <c r="H57"/>
  <c r="I57"/>
  <c r="I42"/>
  <c r="G42"/>
  <c r="H42"/>
  <c r="F42"/>
  <c r="E42"/>
  <c r="D43"/>
  <c r="D44"/>
  <c r="D45"/>
  <c r="D50"/>
  <c r="D46"/>
  <c r="D47"/>
  <c r="D51"/>
  <c r="D48"/>
  <c r="D53"/>
  <c r="D54"/>
  <c r="D52"/>
  <c r="D55"/>
  <c r="D56"/>
  <c r="D57"/>
  <c r="D42"/>
  <c r="C43"/>
  <c r="C44"/>
  <c r="C45"/>
  <c r="C50"/>
  <c r="C46"/>
  <c r="C47"/>
  <c r="C51"/>
  <c r="C48"/>
  <c r="C53"/>
  <c r="C54"/>
  <c r="C52"/>
  <c r="C55"/>
  <c r="C56"/>
  <c r="C57"/>
  <c r="C42"/>
  <c r="D34"/>
  <c r="E34"/>
  <c r="F34"/>
  <c r="G34"/>
  <c r="H34"/>
  <c r="I34"/>
  <c r="C34"/>
  <c r="I24"/>
  <c r="I25"/>
  <c r="I26"/>
  <c r="I31"/>
  <c r="I27"/>
  <c r="I28"/>
  <c r="I32"/>
  <c r="I29"/>
  <c r="I23"/>
  <c r="H24"/>
  <c r="H25"/>
  <c r="H26"/>
  <c r="H31"/>
  <c r="H27"/>
  <c r="H28"/>
  <c r="H32"/>
  <c r="H29"/>
  <c r="H23"/>
  <c r="G24"/>
  <c r="G25"/>
  <c r="G26"/>
  <c r="G31"/>
  <c r="G27"/>
  <c r="G28"/>
  <c r="G32"/>
  <c r="G29"/>
  <c r="G23"/>
  <c r="F24"/>
  <c r="F25"/>
  <c r="F26"/>
  <c r="F31"/>
  <c r="F27"/>
  <c r="F28"/>
  <c r="F32"/>
  <c r="F29"/>
  <c r="F23"/>
  <c r="E24"/>
  <c r="E25"/>
  <c r="E26"/>
  <c r="E31"/>
  <c r="E27"/>
  <c r="E28"/>
  <c r="E32"/>
  <c r="E29"/>
  <c r="E23"/>
  <c r="D27"/>
  <c r="D28"/>
  <c r="D32"/>
  <c r="D29"/>
  <c r="D24"/>
  <c r="D25"/>
  <c r="D26"/>
  <c r="D31"/>
  <c r="D23"/>
  <c r="C26"/>
  <c r="C31"/>
  <c r="C27"/>
  <c r="C28"/>
  <c r="C32"/>
  <c r="C29"/>
  <c r="C24"/>
  <c r="C25"/>
  <c r="C23"/>
  <c r="C58" l="1"/>
  <c r="K39"/>
  <c r="K58"/>
  <c r="G58"/>
  <c r="J39"/>
  <c r="J58"/>
  <c r="M39"/>
  <c r="D39"/>
  <c r="H39"/>
  <c r="L39"/>
  <c r="F39"/>
  <c r="E58"/>
  <c r="I58"/>
  <c r="H58"/>
  <c r="C39"/>
  <c r="E39"/>
  <c r="G39"/>
  <c r="I39"/>
  <c r="D58"/>
  <c r="F58"/>
  <c r="L58"/>
</calcChain>
</file>

<file path=xl/sharedStrings.xml><?xml version="1.0" encoding="utf-8"?>
<sst xmlns="http://schemas.openxmlformats.org/spreadsheetml/2006/main" count="78" uniqueCount="45">
  <si>
    <t>Springbok</t>
  </si>
  <si>
    <t>Gemsbok</t>
  </si>
  <si>
    <t>Kudu</t>
  </si>
  <si>
    <t>Red Hartebeest</t>
  </si>
  <si>
    <t>Plains / Burchell's Zebra</t>
  </si>
  <si>
    <t>Steenbok</t>
  </si>
  <si>
    <t>Ostrich</t>
  </si>
  <si>
    <t>GE01</t>
  </si>
  <si>
    <t>GE02</t>
  </si>
  <si>
    <t>GE03</t>
  </si>
  <si>
    <t>GE04</t>
  </si>
  <si>
    <t>GE05</t>
  </si>
  <si>
    <t>GE07</t>
  </si>
  <si>
    <t>GE08</t>
  </si>
  <si>
    <t>Biomass (kg)</t>
  </si>
  <si>
    <t>POPULATION</t>
  </si>
  <si>
    <t>BIOMASS</t>
  </si>
  <si>
    <t>(Black Rhino)</t>
  </si>
  <si>
    <t>(Baboons)</t>
  </si>
  <si>
    <t>(Eland)</t>
  </si>
  <si>
    <t>(Giraffe)</t>
  </si>
  <si>
    <t>(Wild Horses)</t>
  </si>
  <si>
    <t>Area (ha) calculated from farms shapefile</t>
  </si>
  <si>
    <t>DENSITY</t>
  </si>
  <si>
    <t>Namib Desert Lodge</t>
  </si>
  <si>
    <t>Kulala Wilderness Safaris</t>
  </si>
  <si>
    <t>NamNau Habitat</t>
  </si>
  <si>
    <t>Taleni Africa Tourism Holdings</t>
  </si>
  <si>
    <t>Neuras - Naankuse</t>
  </si>
  <si>
    <t>Tsauchab River Camp</t>
  </si>
  <si>
    <t>Tsondab Valley Scenic Reserve</t>
  </si>
  <si>
    <t>Onis</t>
  </si>
  <si>
    <t>Solitaire</t>
  </si>
  <si>
    <t>Camp Agama</t>
  </si>
  <si>
    <t>Weltevrede</t>
  </si>
  <si>
    <t>GE09</t>
  </si>
  <si>
    <t>GE10</t>
  </si>
  <si>
    <t>GE11</t>
  </si>
  <si>
    <t>GE06</t>
  </si>
  <si>
    <t>(Jackal)</t>
  </si>
  <si>
    <t>Giraffe</t>
  </si>
  <si>
    <t>Blesbok</t>
  </si>
  <si>
    <t>TOTAL (Springbok to Blesbok):</t>
  </si>
  <si>
    <t>(Mountain Zebra)</t>
  </si>
  <si>
    <t>(Klipspringer)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</si>
</sst>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left" vertical="center"/>
    </xf>
    <xf numFmtId="0" fontId="16" fillId="3" borderId="4" xfId="0" applyFont="1" applyFill="1" applyBorder="1"/>
    <xf numFmtId="0" fontId="16" fillId="2" borderId="4" xfId="0" applyFont="1" applyFill="1" applyBorder="1" applyAlignment="1">
      <alignment horizontal="center"/>
    </xf>
    <xf numFmtId="0" fontId="16" fillId="2" borderId="4" xfId="0" applyFont="1" applyFill="1" applyBorder="1"/>
    <xf numFmtId="0" fontId="15" fillId="3" borderId="2" xfId="0" applyFont="1" applyFill="1" applyBorder="1" applyAlignment="1">
      <alignment horizontal="left" vertical="center"/>
    </xf>
    <xf numFmtId="0" fontId="16" fillId="3" borderId="2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/>
    <xf numFmtId="0" fontId="15" fillId="3" borderId="3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/>
    </xf>
    <xf numFmtId="164" fontId="17" fillId="2" borderId="4" xfId="0" applyNumberFormat="1" applyFont="1" applyFill="1" applyBorder="1"/>
    <xf numFmtId="164" fontId="17" fillId="2" borderId="2" xfId="0" applyNumberFormat="1" applyFont="1" applyFill="1" applyBorder="1" applyAlignment="1">
      <alignment horizontal="center"/>
    </xf>
    <xf numFmtId="164" fontId="17" fillId="2" borderId="2" xfId="0" applyNumberFormat="1" applyFont="1" applyFill="1" applyBorder="1"/>
    <xf numFmtId="164" fontId="15" fillId="2" borderId="2" xfId="0" applyNumberFormat="1" applyFont="1" applyFill="1" applyBorder="1" applyAlignment="1">
      <alignment horizontal="center"/>
    </xf>
    <xf numFmtId="164" fontId="15" fillId="2" borderId="2" xfId="0" applyNumberFormat="1" applyFont="1" applyFill="1" applyBorder="1"/>
    <xf numFmtId="0" fontId="15" fillId="3" borderId="3" xfId="0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/>
    </xf>
    <xf numFmtId="164" fontId="15" fillId="2" borderId="3" xfId="0" applyNumberFormat="1" applyFont="1" applyFill="1" applyBorder="1"/>
    <xf numFmtId="164" fontId="18" fillId="2" borderId="4" xfId="0" applyNumberFormat="1" applyFont="1" applyFill="1" applyBorder="1" applyAlignment="1">
      <alignment horizontal="center"/>
    </xf>
    <xf numFmtId="164" fontId="18" fillId="2" borderId="4" xfId="0" applyNumberFormat="1" applyFont="1" applyFill="1" applyBorder="1"/>
    <xf numFmtId="164" fontId="18" fillId="2" borderId="2" xfId="0" applyNumberFormat="1" applyFont="1" applyFill="1" applyBorder="1" applyAlignment="1">
      <alignment horizontal="center"/>
    </xf>
    <xf numFmtId="164" fontId="18" fillId="2" borderId="2" xfId="0" applyNumberFormat="1" applyFont="1" applyFill="1" applyBorder="1"/>
    <xf numFmtId="164" fontId="18" fillId="2" borderId="3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/>
    </xf>
    <xf numFmtId="0" fontId="16" fillId="3" borderId="6" xfId="0" applyFont="1" applyFill="1" applyBorder="1"/>
    <xf numFmtId="0" fontId="13" fillId="3" borderId="8" xfId="0" applyFont="1" applyFill="1" applyBorder="1" applyAlignment="1">
      <alignment horizontal="right" vertical="center" wrapText="1"/>
    </xf>
    <xf numFmtId="164" fontId="18" fillId="2" borderId="6" xfId="0" applyNumberFormat="1" applyFont="1" applyFill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16" fillId="3" borderId="3" xfId="0" applyFont="1" applyFill="1" applyBorder="1"/>
    <xf numFmtId="0" fontId="16" fillId="2" borderId="3" xfId="0" applyFont="1" applyFill="1" applyBorder="1" applyAlignment="1">
      <alignment horizontal="center"/>
    </xf>
    <xf numFmtId="0" fontId="16" fillId="2" borderId="3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/>
  </cellXfs>
  <cellStyles count="1">
    <cellStyle name="Normal" xfId="0" builtinId="0"/>
  </cellStyles>
  <dxfs count="1">
    <dxf>
      <numFmt numFmtId="165" formatCode="0;\-0;;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9" sqref="B39"/>
    </sheetView>
  </sheetViews>
  <sheetFormatPr defaultRowHeight="15"/>
  <cols>
    <col min="1" max="1" width="23.7109375" style="53" bestFit="1" customWidth="1"/>
    <col min="2" max="2" width="19.140625" style="5" bestFit="1" customWidth="1"/>
    <col min="3" max="3" width="9.5703125" style="3" bestFit="1" customWidth="1"/>
    <col min="4" max="4" width="10.7109375" style="3" bestFit="1" customWidth="1"/>
    <col min="5" max="5" width="11.5703125" style="3" bestFit="1" customWidth="1"/>
    <col min="6" max="6" width="8.140625" style="3" bestFit="1" customWidth="1"/>
    <col min="7" max="7" width="10.5703125" style="3" bestFit="1" customWidth="1"/>
    <col min="8" max="8" width="12.5703125" style="3" bestFit="1" customWidth="1"/>
    <col min="9" max="9" width="9.5703125" style="3" bestFit="1" customWidth="1"/>
    <col min="10" max="34" width="9.140625" style="3"/>
    <col min="35" max="16384" width="9.140625" style="4"/>
  </cols>
  <sheetData>
    <row r="1" spans="1:34" s="1" customFormat="1">
      <c r="A1" s="57" t="s">
        <v>15</v>
      </c>
      <c r="B1" s="51"/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38</v>
      </c>
      <c r="I1" s="1" t="s">
        <v>12</v>
      </c>
      <c r="J1" s="1" t="s">
        <v>13</v>
      </c>
      <c r="K1" s="1" t="s">
        <v>35</v>
      </c>
      <c r="L1" s="1" t="s">
        <v>36</v>
      </c>
      <c r="M1" s="1" t="s">
        <v>37</v>
      </c>
    </row>
    <row r="2" spans="1:34" s="2" customFormat="1" ht="45">
      <c r="A2" s="58"/>
      <c r="B2" s="52"/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2" t="s">
        <v>34</v>
      </c>
    </row>
    <row r="3" spans="1:34" s="24" customFormat="1" ht="12" customHeight="1">
      <c r="A3" s="21" t="s">
        <v>0</v>
      </c>
      <c r="B3" s="22"/>
      <c r="C3" s="23">
        <v>175</v>
      </c>
      <c r="D3" s="23">
        <v>1514</v>
      </c>
      <c r="E3" s="23">
        <v>350</v>
      </c>
      <c r="F3" s="23">
        <v>500</v>
      </c>
      <c r="G3" s="23">
        <v>125</v>
      </c>
      <c r="H3" s="23">
        <v>350</v>
      </c>
      <c r="I3" s="23">
        <v>1000</v>
      </c>
      <c r="J3" s="23">
        <v>20</v>
      </c>
      <c r="K3" s="23">
        <v>80</v>
      </c>
      <c r="L3" s="23">
        <v>300</v>
      </c>
      <c r="M3" s="23">
        <v>1000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4" s="28" customFormat="1" ht="12" customHeight="1">
      <c r="A4" s="25" t="s">
        <v>1</v>
      </c>
      <c r="B4" s="26"/>
      <c r="C4" s="27">
        <v>230</v>
      </c>
      <c r="D4" s="27">
        <v>749</v>
      </c>
      <c r="E4" s="27">
        <v>300</v>
      </c>
      <c r="F4" s="27">
        <v>250</v>
      </c>
      <c r="G4" s="27">
        <v>50</v>
      </c>
      <c r="H4" s="27">
        <v>50</v>
      </c>
      <c r="I4" s="27">
        <v>1000</v>
      </c>
      <c r="J4" s="27"/>
      <c r="K4" s="27">
        <v>60</v>
      </c>
      <c r="L4" s="27">
        <v>150</v>
      </c>
      <c r="M4" s="27">
        <v>250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</row>
    <row r="5" spans="1:34" s="28" customFormat="1" ht="12" customHeight="1">
      <c r="A5" s="25" t="s">
        <v>2</v>
      </c>
      <c r="B5" s="26"/>
      <c r="C5" s="27">
        <v>10</v>
      </c>
      <c r="D5" s="27">
        <v>20</v>
      </c>
      <c r="E5" s="27">
        <v>20</v>
      </c>
      <c r="F5" s="27">
        <v>30</v>
      </c>
      <c r="G5" s="27">
        <v>175</v>
      </c>
      <c r="H5" s="27">
        <v>150</v>
      </c>
      <c r="I5" s="27">
        <v>8</v>
      </c>
      <c r="J5" s="27">
        <v>50</v>
      </c>
      <c r="K5" s="27">
        <v>30</v>
      </c>
      <c r="L5" s="27">
        <v>30</v>
      </c>
      <c r="M5" s="27">
        <v>10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s="28" customFormat="1" ht="12" customHeight="1">
      <c r="A6" s="25" t="s">
        <v>3</v>
      </c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>
        <v>20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s="28" customFormat="1" ht="12" customHeight="1">
      <c r="A7" s="25" t="s">
        <v>4</v>
      </c>
      <c r="B7" s="26"/>
      <c r="C7" s="27">
        <v>5</v>
      </c>
      <c r="D7" s="27"/>
      <c r="E7" s="27">
        <v>7</v>
      </c>
      <c r="F7" s="27"/>
      <c r="G7" s="27"/>
      <c r="H7" s="27"/>
      <c r="I7" s="27">
        <v>3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s="28" customFormat="1" ht="12" customHeight="1">
      <c r="A8" s="25" t="s">
        <v>5</v>
      </c>
      <c r="B8" s="26"/>
      <c r="C8" s="27">
        <v>55</v>
      </c>
      <c r="D8" s="27">
        <v>20</v>
      </c>
      <c r="E8" s="27">
        <v>25</v>
      </c>
      <c r="F8" s="27">
        <v>50</v>
      </c>
      <c r="G8" s="27"/>
      <c r="H8" s="27">
        <v>20</v>
      </c>
      <c r="I8" s="27">
        <v>10</v>
      </c>
      <c r="J8" s="27">
        <v>15</v>
      </c>
      <c r="K8" s="27">
        <v>20</v>
      </c>
      <c r="L8" s="27">
        <v>20</v>
      </c>
      <c r="M8" s="27">
        <v>20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s="28" customFormat="1" ht="12" customHeight="1">
      <c r="A9" s="25" t="s">
        <v>6</v>
      </c>
      <c r="B9" s="26"/>
      <c r="C9" s="27">
        <v>35</v>
      </c>
      <c r="D9" s="27">
        <v>200</v>
      </c>
      <c r="E9" s="27">
        <v>100</v>
      </c>
      <c r="F9" s="27">
        <v>100</v>
      </c>
      <c r="G9" s="27"/>
      <c r="H9" s="27">
        <v>10</v>
      </c>
      <c r="I9" s="27">
        <v>20</v>
      </c>
      <c r="J9" s="27">
        <v>30</v>
      </c>
      <c r="K9" s="27"/>
      <c r="L9" s="27"/>
      <c r="M9" s="27">
        <v>2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s="28" customFormat="1" ht="12" customHeight="1">
      <c r="A10" s="25" t="s">
        <v>41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s="28" customFormat="1" ht="12" customHeight="1">
      <c r="A11" s="25" t="s">
        <v>43</v>
      </c>
      <c r="B11" s="26"/>
      <c r="C11" s="27">
        <v>10</v>
      </c>
      <c r="D11" s="27">
        <v>9</v>
      </c>
      <c r="E11" s="27">
        <v>250</v>
      </c>
      <c r="F11" s="27">
        <v>250</v>
      </c>
      <c r="G11" s="27">
        <v>150</v>
      </c>
      <c r="H11" s="27">
        <v>250</v>
      </c>
      <c r="I11" s="27">
        <v>20</v>
      </c>
      <c r="J11" s="27">
        <v>10</v>
      </c>
      <c r="K11" s="27">
        <v>80</v>
      </c>
      <c r="L11" s="27">
        <v>40</v>
      </c>
      <c r="M11" s="27">
        <v>100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s="28" customFormat="1" ht="12" customHeight="1">
      <c r="A12" s="25" t="s">
        <v>44</v>
      </c>
      <c r="B12" s="26"/>
      <c r="C12" s="27"/>
      <c r="D12" s="27">
        <v>20</v>
      </c>
      <c r="E12" s="27"/>
      <c r="F12" s="27">
        <v>20</v>
      </c>
      <c r="G12" s="27"/>
      <c r="H12" s="27">
        <v>20</v>
      </c>
      <c r="I12" s="27"/>
      <c r="J12" s="27"/>
      <c r="K12" s="27">
        <v>20</v>
      </c>
      <c r="L12" s="27">
        <v>30</v>
      </c>
      <c r="M12" s="27">
        <v>10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</row>
    <row r="13" spans="1:34" s="28" customFormat="1" ht="12" customHeight="1">
      <c r="A13" s="25" t="s">
        <v>20</v>
      </c>
      <c r="B13" s="26"/>
      <c r="C13" s="27">
        <v>3</v>
      </c>
      <c r="D13" s="27"/>
      <c r="E13" s="27">
        <v>2</v>
      </c>
      <c r="F13" s="27"/>
      <c r="G13" s="27"/>
      <c r="H13" s="27"/>
      <c r="I13" s="27">
        <v>2</v>
      </c>
      <c r="J13" s="27"/>
      <c r="K13" s="27"/>
      <c r="L13" s="27"/>
      <c r="M13" s="27">
        <v>5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</row>
    <row r="14" spans="1:34" s="28" customFormat="1" ht="12" customHeight="1">
      <c r="A14" s="25" t="s">
        <v>39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4" s="28" customFormat="1" ht="12" customHeight="1">
      <c r="A15" s="25" t="s">
        <v>19</v>
      </c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s="28" customFormat="1" ht="12" customHeight="1">
      <c r="A16" s="25" t="s">
        <v>18</v>
      </c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s="28" customFormat="1" ht="12" customHeight="1">
      <c r="A17" s="25" t="s">
        <v>17</v>
      </c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s="56" customFormat="1" ht="12" customHeight="1">
      <c r="A18" s="29" t="s">
        <v>21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4" s="10" customFormat="1" ht="30">
      <c r="A19" s="8"/>
      <c r="B19" s="12" t="s">
        <v>42</v>
      </c>
      <c r="C19" s="9">
        <f t="shared" ref="C19:M19" si="0">SUM(C3:C10)</f>
        <v>510</v>
      </c>
      <c r="D19" s="9">
        <f t="shared" si="0"/>
        <v>2503</v>
      </c>
      <c r="E19" s="9">
        <f t="shared" si="0"/>
        <v>802</v>
      </c>
      <c r="F19" s="9">
        <f t="shared" si="0"/>
        <v>930</v>
      </c>
      <c r="G19" s="9">
        <f t="shared" si="0"/>
        <v>350</v>
      </c>
      <c r="H19" s="9">
        <f t="shared" si="0"/>
        <v>580</v>
      </c>
      <c r="I19" s="9">
        <f t="shared" si="0"/>
        <v>2041</v>
      </c>
      <c r="J19" s="9">
        <f t="shared" si="0"/>
        <v>115</v>
      </c>
      <c r="K19" s="9">
        <f t="shared" si="0"/>
        <v>190</v>
      </c>
      <c r="L19" s="9">
        <f t="shared" si="0"/>
        <v>500</v>
      </c>
      <c r="M19" s="9">
        <f t="shared" si="0"/>
        <v>1302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>
      <c r="A20" s="59" t="s">
        <v>16</v>
      </c>
    </row>
    <row r="21" spans="1:34">
      <c r="A21" s="60"/>
    </row>
    <row r="22" spans="1:34" s="7" customFormat="1" ht="30">
      <c r="A22" s="6" t="s">
        <v>22</v>
      </c>
      <c r="B22" s="6" t="s">
        <v>14</v>
      </c>
      <c r="C22" s="7">
        <v>10434</v>
      </c>
      <c r="D22" s="7">
        <v>33347</v>
      </c>
      <c r="E22" s="7">
        <v>22070</v>
      </c>
      <c r="F22" s="7">
        <v>44226</v>
      </c>
      <c r="G22" s="7">
        <v>14460</v>
      </c>
      <c r="H22" s="7">
        <v>7064</v>
      </c>
      <c r="I22" s="7">
        <v>17147</v>
      </c>
      <c r="J22" s="7">
        <v>4886</v>
      </c>
      <c r="K22" s="7">
        <v>9478</v>
      </c>
      <c r="L22" s="7">
        <v>6636</v>
      </c>
      <c r="M22" s="7">
        <v>11605</v>
      </c>
    </row>
    <row r="23" spans="1:34" s="32" customFormat="1" ht="12" customHeight="1">
      <c r="A23" s="25" t="s">
        <v>0</v>
      </c>
      <c r="B23" s="30">
        <v>38</v>
      </c>
      <c r="C23" s="31">
        <f t="shared" ref="C23:C34" si="1">(C3*B23)/$C$22</f>
        <v>0.6373394671267012</v>
      </c>
      <c r="D23" s="31">
        <f t="shared" ref="D23:D34" si="2">(D3*B23)/$D$22</f>
        <v>1.7252526464149698</v>
      </c>
      <c r="E23" s="31">
        <f t="shared" ref="E23:E34" si="3">(E3*B23)/$E$22</f>
        <v>0.60262800181241505</v>
      </c>
      <c r="F23" s="31">
        <f t="shared" ref="F23:F34" si="4">(F3*B23)/$F$22</f>
        <v>0.42961154072265184</v>
      </c>
      <c r="G23" s="31">
        <f t="shared" ref="G23:G34" si="5">(G3*B23)/$G$22</f>
        <v>0.3284923928077455</v>
      </c>
      <c r="H23" s="31">
        <f t="shared" ref="H23:H34" si="6">(H3*B23)/$H$22</f>
        <v>1.8827859569648924</v>
      </c>
      <c r="I23" s="31">
        <f t="shared" ref="I23:I34" si="7">(I3*B23)/$I$22</f>
        <v>2.2161311016504346</v>
      </c>
      <c r="J23" s="31">
        <f t="shared" ref="J23:J38" si="8">(J3*B23)/$J$22</f>
        <v>0.15554645927138763</v>
      </c>
      <c r="K23" s="31">
        <f t="shared" ref="K23:K38" si="9">(K3*B23)/$K$22</f>
        <v>0.3207427727368643</v>
      </c>
      <c r="L23" s="31">
        <f t="shared" ref="L23:L38" si="10">(L3*B23)/$L$22</f>
        <v>1.7179023508137432</v>
      </c>
      <c r="M23" s="31">
        <f t="shared" ref="M23:M38" si="11">(M3*B23)/$M$22</f>
        <v>3.2744506678155969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spans="1:34" s="34" customFormat="1" ht="12" customHeight="1">
      <c r="A24" s="25" t="s">
        <v>1</v>
      </c>
      <c r="B24" s="30">
        <v>220</v>
      </c>
      <c r="C24" s="33">
        <f t="shared" si="1"/>
        <v>4.849530381445275</v>
      </c>
      <c r="D24" s="33">
        <f t="shared" si="2"/>
        <v>4.9413740366449757</v>
      </c>
      <c r="E24" s="33">
        <f t="shared" si="3"/>
        <v>2.9904848210240145</v>
      </c>
      <c r="F24" s="33">
        <f t="shared" si="4"/>
        <v>1.2436123547234659</v>
      </c>
      <c r="G24" s="33">
        <f t="shared" si="5"/>
        <v>0.76071922544951587</v>
      </c>
      <c r="H24" s="33">
        <f t="shared" si="6"/>
        <v>1.5571913929784824</v>
      </c>
      <c r="I24" s="33">
        <f t="shared" si="7"/>
        <v>12.830232693765673</v>
      </c>
      <c r="J24" s="33">
        <f t="shared" si="8"/>
        <v>0</v>
      </c>
      <c r="K24" s="33">
        <f t="shared" si="9"/>
        <v>1.392698881620595</v>
      </c>
      <c r="L24" s="33">
        <f t="shared" si="10"/>
        <v>4.9728752260397826</v>
      </c>
      <c r="M24" s="33">
        <f t="shared" si="11"/>
        <v>4.7393364928909953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1:34" s="34" customFormat="1" ht="12" customHeight="1">
      <c r="A25" s="25" t="s">
        <v>2</v>
      </c>
      <c r="B25" s="30">
        <v>180</v>
      </c>
      <c r="C25" s="33">
        <f t="shared" si="1"/>
        <v>0.17251293847038529</v>
      </c>
      <c r="D25" s="33">
        <f t="shared" si="2"/>
        <v>0.10795573814735958</v>
      </c>
      <c r="E25" s="33">
        <f t="shared" si="3"/>
        <v>0.16311735387403714</v>
      </c>
      <c r="F25" s="33">
        <f t="shared" si="4"/>
        <v>0.1221001221001221</v>
      </c>
      <c r="G25" s="33">
        <f t="shared" si="5"/>
        <v>2.1784232365145226</v>
      </c>
      <c r="H25" s="33">
        <f t="shared" si="6"/>
        <v>3.8221970554926386</v>
      </c>
      <c r="I25" s="33">
        <f t="shared" si="7"/>
        <v>8.3979704904648039E-2</v>
      </c>
      <c r="J25" s="33">
        <f t="shared" si="8"/>
        <v>1.8419975440032748</v>
      </c>
      <c r="K25" s="33">
        <f t="shared" si="9"/>
        <v>0.56974045157206166</v>
      </c>
      <c r="L25" s="33">
        <f t="shared" si="10"/>
        <v>0.8137432188065099</v>
      </c>
      <c r="M25" s="33">
        <f t="shared" si="11"/>
        <v>0.15510555794915984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s="34" customFormat="1" ht="12" customHeight="1">
      <c r="A26" s="25" t="s">
        <v>3</v>
      </c>
      <c r="B26" s="30">
        <v>130</v>
      </c>
      <c r="C26" s="33">
        <f t="shared" si="1"/>
        <v>0</v>
      </c>
      <c r="D26" s="33">
        <f t="shared" si="2"/>
        <v>0</v>
      </c>
      <c r="E26" s="33">
        <f t="shared" si="3"/>
        <v>0</v>
      </c>
      <c r="F26" s="33">
        <f t="shared" si="4"/>
        <v>0</v>
      </c>
      <c r="G26" s="33">
        <f t="shared" si="5"/>
        <v>0</v>
      </c>
      <c r="H26" s="33">
        <f t="shared" si="6"/>
        <v>0</v>
      </c>
      <c r="I26" s="33">
        <f t="shared" si="7"/>
        <v>0</v>
      </c>
      <c r="J26" s="33">
        <f t="shared" si="8"/>
        <v>0</v>
      </c>
      <c r="K26" s="33">
        <f t="shared" si="9"/>
        <v>0</v>
      </c>
      <c r="L26" s="33">
        <f t="shared" si="10"/>
        <v>0</v>
      </c>
      <c r="M26" s="33">
        <f t="shared" si="11"/>
        <v>0.22404136148211978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spans="1:34" s="34" customFormat="1" ht="12" customHeight="1">
      <c r="A27" s="25" t="s">
        <v>4</v>
      </c>
      <c r="B27" s="30">
        <v>300</v>
      </c>
      <c r="C27" s="33">
        <f t="shared" si="1"/>
        <v>0.14376078205865439</v>
      </c>
      <c r="D27" s="33">
        <f t="shared" si="2"/>
        <v>0</v>
      </c>
      <c r="E27" s="33">
        <f t="shared" si="3"/>
        <v>9.5151789759855013E-2</v>
      </c>
      <c r="F27" s="33">
        <f t="shared" si="4"/>
        <v>0</v>
      </c>
      <c r="G27" s="33">
        <f t="shared" si="5"/>
        <v>0</v>
      </c>
      <c r="H27" s="33">
        <f t="shared" si="6"/>
        <v>0</v>
      </c>
      <c r="I27" s="33">
        <f t="shared" si="7"/>
        <v>5.2487315565405028E-2</v>
      </c>
      <c r="J27" s="33">
        <f t="shared" si="8"/>
        <v>0</v>
      </c>
      <c r="K27" s="33">
        <f t="shared" si="9"/>
        <v>0</v>
      </c>
      <c r="L27" s="33">
        <f t="shared" si="10"/>
        <v>0</v>
      </c>
      <c r="M27" s="33">
        <f t="shared" si="11"/>
        <v>0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</row>
    <row r="28" spans="1:34" s="34" customFormat="1" ht="12" customHeight="1">
      <c r="A28" s="25" t="s">
        <v>5</v>
      </c>
      <c r="B28" s="30">
        <v>11</v>
      </c>
      <c r="C28" s="33">
        <f t="shared" si="1"/>
        <v>5.7983515430323943E-2</v>
      </c>
      <c r="D28" s="33">
        <f t="shared" si="2"/>
        <v>6.5972951090053078E-3</v>
      </c>
      <c r="E28" s="33">
        <f t="shared" si="3"/>
        <v>1.2460353420933394E-2</v>
      </c>
      <c r="F28" s="33">
        <f t="shared" si="4"/>
        <v>1.2436123547234659E-2</v>
      </c>
      <c r="G28" s="33">
        <f t="shared" si="5"/>
        <v>0</v>
      </c>
      <c r="H28" s="33">
        <f t="shared" si="6"/>
        <v>3.114382785956965E-2</v>
      </c>
      <c r="I28" s="33">
        <f t="shared" si="7"/>
        <v>6.4151163468828369E-3</v>
      </c>
      <c r="J28" s="33">
        <f t="shared" si="8"/>
        <v>3.3769954973393371E-2</v>
      </c>
      <c r="K28" s="33">
        <f t="shared" si="9"/>
        <v>2.3211648027009917E-2</v>
      </c>
      <c r="L28" s="33">
        <f t="shared" si="10"/>
        <v>3.3152501506931886E-2</v>
      </c>
      <c r="M28" s="33">
        <f t="shared" si="11"/>
        <v>1.8957345971563982E-2</v>
      </c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spans="1:34" s="34" customFormat="1" ht="12" customHeight="1">
      <c r="A29" s="25" t="s">
        <v>6</v>
      </c>
      <c r="B29" s="30">
        <v>68</v>
      </c>
      <c r="C29" s="33">
        <f t="shared" si="1"/>
        <v>0.2281004408663983</v>
      </c>
      <c r="D29" s="33">
        <f t="shared" si="2"/>
        <v>0.40783278855669175</v>
      </c>
      <c r="E29" s="33">
        <f t="shared" si="3"/>
        <v>0.30811055731762571</v>
      </c>
      <c r="F29" s="33">
        <f t="shared" si="4"/>
        <v>0.15375570931126487</v>
      </c>
      <c r="G29" s="33">
        <f t="shared" si="5"/>
        <v>0</v>
      </c>
      <c r="H29" s="33">
        <f t="shared" si="6"/>
        <v>9.6262740656851642E-2</v>
      </c>
      <c r="I29" s="33">
        <f t="shared" si="7"/>
        <v>7.9314165743278708E-2</v>
      </c>
      <c r="J29" s="33">
        <f t="shared" si="8"/>
        <v>0.41751944330740892</v>
      </c>
      <c r="K29" s="33">
        <f t="shared" si="9"/>
        <v>0</v>
      </c>
      <c r="L29" s="33">
        <f t="shared" si="10"/>
        <v>0</v>
      </c>
      <c r="M29" s="33">
        <f t="shared" si="11"/>
        <v>1.1719086600603189E-2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</row>
    <row r="30" spans="1:34" s="34" customFormat="1" ht="12" customHeight="1">
      <c r="A30" s="25" t="s">
        <v>41</v>
      </c>
      <c r="B30" s="30">
        <v>100</v>
      </c>
      <c r="C30" s="33">
        <f t="shared" si="1"/>
        <v>0</v>
      </c>
      <c r="D30" s="33">
        <f t="shared" si="2"/>
        <v>0</v>
      </c>
      <c r="E30" s="33">
        <f t="shared" si="3"/>
        <v>0</v>
      </c>
      <c r="F30" s="33">
        <f t="shared" si="4"/>
        <v>0</v>
      </c>
      <c r="G30" s="33">
        <f t="shared" si="5"/>
        <v>0</v>
      </c>
      <c r="H30" s="33">
        <f t="shared" si="6"/>
        <v>0</v>
      </c>
      <c r="I30" s="33">
        <f t="shared" si="7"/>
        <v>0</v>
      </c>
      <c r="J30" s="33">
        <f t="shared" si="8"/>
        <v>0</v>
      </c>
      <c r="K30" s="33">
        <f t="shared" si="9"/>
        <v>0</v>
      </c>
      <c r="L30" s="33">
        <f t="shared" si="10"/>
        <v>0</v>
      </c>
      <c r="M30" s="33">
        <f t="shared" si="11"/>
        <v>0</v>
      </c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</row>
    <row r="31" spans="1:34" s="34" customFormat="1" ht="12" customHeight="1">
      <c r="A31" s="25" t="s">
        <v>43</v>
      </c>
      <c r="B31" s="30">
        <v>280</v>
      </c>
      <c r="C31" s="33">
        <f t="shared" si="1"/>
        <v>0.26835345984282155</v>
      </c>
      <c r="D31" s="33">
        <f t="shared" si="2"/>
        <v>7.5569016703151706E-2</v>
      </c>
      <c r="E31" s="33">
        <f t="shared" si="3"/>
        <v>3.1717263253285002</v>
      </c>
      <c r="F31" s="33">
        <f t="shared" si="4"/>
        <v>1.5827793605571383</v>
      </c>
      <c r="G31" s="33">
        <f t="shared" si="5"/>
        <v>2.904564315352697</v>
      </c>
      <c r="H31" s="33">
        <f t="shared" si="6"/>
        <v>9.9093997734994339</v>
      </c>
      <c r="I31" s="33">
        <f t="shared" si="7"/>
        <v>0.3265877412958535</v>
      </c>
      <c r="J31" s="33">
        <f t="shared" si="8"/>
        <v>0.57306590257879653</v>
      </c>
      <c r="K31" s="33">
        <f t="shared" si="9"/>
        <v>2.3633677991137372</v>
      </c>
      <c r="L31" s="33">
        <f t="shared" si="10"/>
        <v>1.6877637130801688</v>
      </c>
      <c r="M31" s="33">
        <f t="shared" si="11"/>
        <v>2.4127531236535975</v>
      </c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spans="1:34" s="34" customFormat="1" ht="12" customHeight="1">
      <c r="A32" s="25" t="s">
        <v>44</v>
      </c>
      <c r="B32" s="30">
        <v>12</v>
      </c>
      <c r="C32" s="33">
        <f t="shared" si="1"/>
        <v>0</v>
      </c>
      <c r="D32" s="33">
        <f t="shared" si="2"/>
        <v>7.1970492098239721E-3</v>
      </c>
      <c r="E32" s="33">
        <f t="shared" si="3"/>
        <v>0</v>
      </c>
      <c r="F32" s="33">
        <f t="shared" si="4"/>
        <v>5.4266720933387599E-3</v>
      </c>
      <c r="G32" s="33">
        <f t="shared" si="5"/>
        <v>0</v>
      </c>
      <c r="H32" s="33">
        <f t="shared" si="6"/>
        <v>3.3975084937712341E-2</v>
      </c>
      <c r="I32" s="33">
        <f t="shared" si="7"/>
        <v>0</v>
      </c>
      <c r="J32" s="33">
        <f t="shared" si="8"/>
        <v>0</v>
      </c>
      <c r="K32" s="33">
        <f t="shared" si="9"/>
        <v>2.5321797847647182E-2</v>
      </c>
      <c r="L32" s="33">
        <f t="shared" si="10"/>
        <v>5.4249547920433995E-2</v>
      </c>
      <c r="M32" s="33">
        <f t="shared" si="11"/>
        <v>1.034037052994399E-2</v>
      </c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1:34" s="36" customFormat="1" ht="12" customHeight="1">
      <c r="A33" s="25" t="s">
        <v>20</v>
      </c>
      <c r="B33" s="30"/>
      <c r="C33" s="33">
        <f t="shared" si="1"/>
        <v>0</v>
      </c>
      <c r="D33" s="33">
        <f t="shared" si="2"/>
        <v>0</v>
      </c>
      <c r="E33" s="33">
        <f t="shared" si="3"/>
        <v>0</v>
      </c>
      <c r="F33" s="33">
        <f t="shared" si="4"/>
        <v>0</v>
      </c>
      <c r="G33" s="33">
        <f t="shared" si="5"/>
        <v>0</v>
      </c>
      <c r="H33" s="33">
        <f t="shared" si="6"/>
        <v>0</v>
      </c>
      <c r="I33" s="33">
        <f t="shared" si="7"/>
        <v>0</v>
      </c>
      <c r="J33" s="33">
        <f t="shared" si="8"/>
        <v>0</v>
      </c>
      <c r="K33" s="33">
        <f t="shared" si="9"/>
        <v>0</v>
      </c>
      <c r="L33" s="33">
        <f t="shared" si="10"/>
        <v>0</v>
      </c>
      <c r="M33" s="33">
        <f t="shared" si="11"/>
        <v>0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34" customFormat="1" ht="12" customHeight="1">
      <c r="A34" s="25" t="s">
        <v>39</v>
      </c>
      <c r="B34" s="30"/>
      <c r="C34" s="33">
        <f t="shared" si="1"/>
        <v>0</v>
      </c>
      <c r="D34" s="33">
        <f t="shared" si="2"/>
        <v>0</v>
      </c>
      <c r="E34" s="33">
        <f t="shared" si="3"/>
        <v>0</v>
      </c>
      <c r="F34" s="33">
        <f t="shared" si="4"/>
        <v>0</v>
      </c>
      <c r="G34" s="33">
        <f t="shared" si="5"/>
        <v>0</v>
      </c>
      <c r="H34" s="33">
        <f t="shared" si="6"/>
        <v>0</v>
      </c>
      <c r="I34" s="33">
        <f t="shared" si="7"/>
        <v>0</v>
      </c>
      <c r="J34" s="33">
        <f t="shared" si="8"/>
        <v>0</v>
      </c>
      <c r="K34" s="33">
        <f t="shared" si="9"/>
        <v>0</v>
      </c>
      <c r="L34" s="33">
        <f t="shared" si="10"/>
        <v>0</v>
      </c>
      <c r="M34" s="33">
        <f t="shared" si="11"/>
        <v>0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1:34" s="36" customFormat="1" ht="12" customHeight="1">
      <c r="A35" s="25" t="s">
        <v>19</v>
      </c>
      <c r="B35" s="30"/>
      <c r="C35" s="35"/>
      <c r="D35" s="35"/>
      <c r="E35" s="35"/>
      <c r="F35" s="35"/>
      <c r="G35" s="35"/>
      <c r="H35" s="35"/>
      <c r="I35" s="35"/>
      <c r="J35" s="33">
        <f t="shared" si="8"/>
        <v>0</v>
      </c>
      <c r="K35" s="33">
        <f t="shared" si="9"/>
        <v>0</v>
      </c>
      <c r="L35" s="33">
        <f t="shared" si="10"/>
        <v>0</v>
      </c>
      <c r="M35" s="33">
        <f t="shared" si="11"/>
        <v>0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 s="36" customFormat="1" ht="12" customHeight="1">
      <c r="A36" s="25" t="s">
        <v>18</v>
      </c>
      <c r="B36" s="30"/>
      <c r="C36" s="35"/>
      <c r="D36" s="35"/>
      <c r="E36" s="35"/>
      <c r="F36" s="35"/>
      <c r="G36" s="35"/>
      <c r="H36" s="35"/>
      <c r="I36" s="35"/>
      <c r="J36" s="33">
        <f t="shared" si="8"/>
        <v>0</v>
      </c>
      <c r="K36" s="33">
        <f t="shared" si="9"/>
        <v>0</v>
      </c>
      <c r="L36" s="33">
        <f t="shared" si="10"/>
        <v>0</v>
      </c>
      <c r="M36" s="33">
        <f t="shared" si="11"/>
        <v>0</v>
      </c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 s="36" customFormat="1" ht="12" customHeight="1">
      <c r="A37" s="25" t="s">
        <v>17</v>
      </c>
      <c r="B37" s="30"/>
      <c r="C37" s="35"/>
      <c r="D37" s="35"/>
      <c r="E37" s="35"/>
      <c r="F37" s="35"/>
      <c r="G37" s="35"/>
      <c r="H37" s="35"/>
      <c r="I37" s="35"/>
      <c r="J37" s="33">
        <f t="shared" si="8"/>
        <v>0</v>
      </c>
      <c r="K37" s="33">
        <f t="shared" si="9"/>
        <v>0</v>
      </c>
      <c r="L37" s="33">
        <f t="shared" si="10"/>
        <v>0</v>
      </c>
      <c r="M37" s="33">
        <f t="shared" si="11"/>
        <v>0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 s="39" customFormat="1" ht="12" customHeight="1">
      <c r="A38" s="29" t="s">
        <v>21</v>
      </c>
      <c r="B38" s="37"/>
      <c r="C38" s="38"/>
      <c r="D38" s="38"/>
      <c r="E38" s="38"/>
      <c r="F38" s="38"/>
      <c r="G38" s="38"/>
      <c r="H38" s="38"/>
      <c r="I38" s="38"/>
      <c r="J38" s="33">
        <f t="shared" si="8"/>
        <v>0</v>
      </c>
      <c r="K38" s="33">
        <f t="shared" si="9"/>
        <v>0</v>
      </c>
      <c r="L38" s="33">
        <f t="shared" si="10"/>
        <v>0</v>
      </c>
      <c r="M38" s="33">
        <f t="shared" si="11"/>
        <v>0</v>
      </c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16" customFormat="1" ht="30">
      <c r="A39" s="13"/>
      <c r="B39" s="11" t="s">
        <v>42</v>
      </c>
      <c r="C39" s="14">
        <f t="shared" ref="C39:M39" si="12">SUM(C23:C30)</f>
        <v>6.0892275253977379</v>
      </c>
      <c r="D39" s="14">
        <f t="shared" si="12"/>
        <v>7.189012504873002</v>
      </c>
      <c r="E39" s="14">
        <f t="shared" si="12"/>
        <v>4.1719528772088808</v>
      </c>
      <c r="F39" s="14">
        <f t="shared" si="12"/>
        <v>1.9615158504047394</v>
      </c>
      <c r="G39" s="14">
        <f t="shared" si="12"/>
        <v>3.2676348547717842</v>
      </c>
      <c r="H39" s="14">
        <f t="shared" si="12"/>
        <v>7.3895809739524347</v>
      </c>
      <c r="I39" s="14">
        <f t="shared" si="12"/>
        <v>15.268560097976321</v>
      </c>
      <c r="J39" s="14">
        <f t="shared" si="12"/>
        <v>2.4488334015554645</v>
      </c>
      <c r="K39" s="14">
        <f t="shared" si="12"/>
        <v>2.3063937539565309</v>
      </c>
      <c r="L39" s="14">
        <f t="shared" si="12"/>
        <v>7.5376732971669673</v>
      </c>
      <c r="M39" s="14">
        <f t="shared" si="12"/>
        <v>8.4236105127100398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4">
      <c r="A40" s="61" t="s">
        <v>23</v>
      </c>
    </row>
    <row r="41" spans="1:34">
      <c r="A41" s="62"/>
    </row>
    <row r="42" spans="1:34" s="41" customFormat="1" ht="12" customHeight="1">
      <c r="A42" s="21" t="s">
        <v>0</v>
      </c>
      <c r="B42" s="46"/>
      <c r="C42" s="48">
        <f t="shared" ref="C42:C57" si="13">(C3/($C$22/100))*100</f>
        <v>167.72091240176346</v>
      </c>
      <c r="D42" s="48">
        <f t="shared" ref="D42:D57" si="14">(D3/($D$22/100))*100</f>
        <v>454.01385431972886</v>
      </c>
      <c r="E42" s="48">
        <f t="shared" ref="E42:E57" si="15">(E3/($E$22/100))*100</f>
        <v>158.586316266425</v>
      </c>
      <c r="F42" s="40">
        <f t="shared" ref="F42:F57" si="16">(F3/($F$22/100))*100</f>
        <v>113.05566861122416</v>
      </c>
      <c r="G42" s="48">
        <f t="shared" ref="G42:G57" si="17">(G3/($G$22/100))*100</f>
        <v>86.445366528354086</v>
      </c>
      <c r="H42" s="48">
        <f t="shared" ref="H42:H57" si="18">(H3/($H$22/100))*100</f>
        <v>495.46998867497172</v>
      </c>
      <c r="I42" s="40">
        <f t="shared" ref="I42:I57" si="19">(I3/($I$22/100))*100</f>
        <v>583.19239517116705</v>
      </c>
      <c r="J42" s="40">
        <f t="shared" ref="J42:J57" si="20">(J3/($J$22/100))*100</f>
        <v>40.933278755628329</v>
      </c>
      <c r="K42" s="40">
        <f t="shared" ref="K42:K57" si="21">(K3/($K$22/100))*100</f>
        <v>84.4059928254906</v>
      </c>
      <c r="L42" s="40">
        <f t="shared" ref="L42:L57" si="22">(L3/($L$22/100))*100</f>
        <v>452.07956600361666</v>
      </c>
      <c r="M42" s="40">
        <f t="shared" ref="M42:M57" si="23">(M3/($M$22/100))*100</f>
        <v>861.69754416199919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</row>
    <row r="43" spans="1:34" s="43" customFormat="1" ht="12" customHeight="1">
      <c r="A43" s="25" t="s">
        <v>1</v>
      </c>
      <c r="B43" s="45"/>
      <c r="C43" s="49">
        <f t="shared" si="13"/>
        <v>220.43319915660339</v>
      </c>
      <c r="D43" s="49">
        <f t="shared" si="14"/>
        <v>224.6079107565898</v>
      </c>
      <c r="E43" s="49">
        <f t="shared" si="15"/>
        <v>135.93112822836432</v>
      </c>
      <c r="F43" s="42">
        <f t="shared" si="16"/>
        <v>56.527834305612082</v>
      </c>
      <c r="G43" s="49">
        <f t="shared" si="17"/>
        <v>34.57814661134163</v>
      </c>
      <c r="H43" s="49">
        <f t="shared" si="18"/>
        <v>70.78142695356739</v>
      </c>
      <c r="I43" s="42">
        <f t="shared" si="19"/>
        <v>583.19239517116705</v>
      </c>
      <c r="J43" s="42">
        <f t="shared" si="20"/>
        <v>0</v>
      </c>
      <c r="K43" s="42">
        <f t="shared" si="21"/>
        <v>63.30449461911796</v>
      </c>
      <c r="L43" s="42">
        <f t="shared" si="22"/>
        <v>226.03978300180833</v>
      </c>
      <c r="M43" s="42">
        <f t="shared" si="23"/>
        <v>215.4243860404998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4" spans="1:34" s="43" customFormat="1" ht="12" customHeight="1">
      <c r="A44" s="25" t="s">
        <v>2</v>
      </c>
      <c r="B44" s="45"/>
      <c r="C44" s="49">
        <f t="shared" si="13"/>
        <v>9.584052137243626</v>
      </c>
      <c r="D44" s="49">
        <f t="shared" si="14"/>
        <v>5.9975410081866434</v>
      </c>
      <c r="E44" s="49">
        <f t="shared" si="15"/>
        <v>9.0620752152242865</v>
      </c>
      <c r="F44" s="42">
        <f t="shared" si="16"/>
        <v>6.7833401166734504</v>
      </c>
      <c r="G44" s="49">
        <f t="shared" si="17"/>
        <v>121.02351313969572</v>
      </c>
      <c r="H44" s="49">
        <f t="shared" si="18"/>
        <v>212.34428086070216</v>
      </c>
      <c r="I44" s="42">
        <f t="shared" si="19"/>
        <v>4.6655391613693356</v>
      </c>
      <c r="J44" s="42">
        <f t="shared" si="20"/>
        <v>102.33319688907081</v>
      </c>
      <c r="K44" s="42">
        <f t="shared" si="21"/>
        <v>31.65224730955898</v>
      </c>
      <c r="L44" s="42">
        <f t="shared" si="22"/>
        <v>45.207956600361662</v>
      </c>
      <c r="M44" s="42">
        <f t="shared" si="23"/>
        <v>8.6169754416199904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</row>
    <row r="45" spans="1:34" s="43" customFormat="1" ht="12" customHeight="1">
      <c r="A45" s="25" t="s">
        <v>3</v>
      </c>
      <c r="B45" s="45"/>
      <c r="C45" s="49">
        <f t="shared" si="13"/>
        <v>0</v>
      </c>
      <c r="D45" s="49">
        <f t="shared" si="14"/>
        <v>0</v>
      </c>
      <c r="E45" s="49">
        <f t="shared" si="15"/>
        <v>0</v>
      </c>
      <c r="F45" s="42">
        <f t="shared" si="16"/>
        <v>0</v>
      </c>
      <c r="G45" s="49">
        <f t="shared" si="17"/>
        <v>0</v>
      </c>
      <c r="H45" s="49">
        <f t="shared" si="18"/>
        <v>0</v>
      </c>
      <c r="I45" s="42">
        <f t="shared" si="19"/>
        <v>0</v>
      </c>
      <c r="J45" s="42">
        <f t="shared" si="20"/>
        <v>0</v>
      </c>
      <c r="K45" s="42">
        <f t="shared" si="21"/>
        <v>0</v>
      </c>
      <c r="L45" s="42">
        <f t="shared" si="22"/>
        <v>0</v>
      </c>
      <c r="M45" s="42">
        <f t="shared" si="23"/>
        <v>17.233950883239981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</row>
    <row r="46" spans="1:34" s="43" customFormat="1" ht="12" customHeight="1">
      <c r="A46" s="25" t="s">
        <v>4</v>
      </c>
      <c r="B46" s="45"/>
      <c r="C46" s="49">
        <f t="shared" si="13"/>
        <v>4.792026068621813</v>
      </c>
      <c r="D46" s="49">
        <f t="shared" si="14"/>
        <v>0</v>
      </c>
      <c r="E46" s="49">
        <f t="shared" si="15"/>
        <v>3.1717263253285006</v>
      </c>
      <c r="F46" s="42">
        <f t="shared" si="16"/>
        <v>0</v>
      </c>
      <c r="G46" s="49">
        <f t="shared" si="17"/>
        <v>0</v>
      </c>
      <c r="H46" s="49">
        <f t="shared" si="18"/>
        <v>0</v>
      </c>
      <c r="I46" s="42">
        <f t="shared" si="19"/>
        <v>1.7495771855135007</v>
      </c>
      <c r="J46" s="42">
        <f t="shared" si="20"/>
        <v>0</v>
      </c>
      <c r="K46" s="42">
        <f t="shared" si="21"/>
        <v>0</v>
      </c>
      <c r="L46" s="42">
        <f t="shared" si="22"/>
        <v>0</v>
      </c>
      <c r="M46" s="42">
        <f t="shared" si="23"/>
        <v>0</v>
      </c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</row>
    <row r="47" spans="1:34" s="43" customFormat="1" ht="12" customHeight="1">
      <c r="A47" s="25" t="s">
        <v>5</v>
      </c>
      <c r="B47" s="45"/>
      <c r="C47" s="49">
        <f t="shared" si="13"/>
        <v>52.712286754839944</v>
      </c>
      <c r="D47" s="49">
        <f t="shared" si="14"/>
        <v>5.9975410081866434</v>
      </c>
      <c r="E47" s="49">
        <f t="shared" si="15"/>
        <v>11.327594019030359</v>
      </c>
      <c r="F47" s="42">
        <f t="shared" si="16"/>
        <v>11.305566861122417</v>
      </c>
      <c r="G47" s="49">
        <f t="shared" si="17"/>
        <v>0</v>
      </c>
      <c r="H47" s="49">
        <f t="shared" si="18"/>
        <v>28.312570781426956</v>
      </c>
      <c r="I47" s="42">
        <f t="shared" si="19"/>
        <v>5.8319239517116701</v>
      </c>
      <c r="J47" s="42">
        <f t="shared" si="20"/>
        <v>30.699959066721245</v>
      </c>
      <c r="K47" s="42">
        <f t="shared" si="21"/>
        <v>21.10149820637265</v>
      </c>
      <c r="L47" s="42">
        <f t="shared" si="22"/>
        <v>30.138637733574441</v>
      </c>
      <c r="M47" s="42">
        <f t="shared" si="23"/>
        <v>17.233950883239981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:34" s="43" customFormat="1" ht="12" customHeight="1">
      <c r="A48" s="25" t="s">
        <v>6</v>
      </c>
      <c r="B48" s="45"/>
      <c r="C48" s="49">
        <f t="shared" si="13"/>
        <v>33.544182480352688</v>
      </c>
      <c r="D48" s="49">
        <f t="shared" si="14"/>
        <v>59.975410081866428</v>
      </c>
      <c r="E48" s="49">
        <f t="shared" si="15"/>
        <v>45.310376076121436</v>
      </c>
      <c r="F48" s="42">
        <f t="shared" si="16"/>
        <v>22.611133722244833</v>
      </c>
      <c r="G48" s="49">
        <f t="shared" si="17"/>
        <v>0</v>
      </c>
      <c r="H48" s="49">
        <f t="shared" si="18"/>
        <v>14.156285390713478</v>
      </c>
      <c r="I48" s="42">
        <f t="shared" si="19"/>
        <v>11.66384790342334</v>
      </c>
      <c r="J48" s="42">
        <f t="shared" si="20"/>
        <v>61.39991813344249</v>
      </c>
      <c r="K48" s="42">
        <f t="shared" si="21"/>
        <v>0</v>
      </c>
      <c r="L48" s="42">
        <f t="shared" si="22"/>
        <v>0</v>
      </c>
      <c r="M48" s="42">
        <f t="shared" si="23"/>
        <v>1.7233950883239983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</row>
    <row r="49" spans="1:34" s="43" customFormat="1" ht="12" customHeight="1">
      <c r="A49" s="25" t="s">
        <v>41</v>
      </c>
      <c r="B49" s="45"/>
      <c r="C49" s="49">
        <f t="shared" si="13"/>
        <v>0</v>
      </c>
      <c r="D49" s="49">
        <f t="shared" si="14"/>
        <v>0</v>
      </c>
      <c r="E49" s="49">
        <f t="shared" si="15"/>
        <v>0</v>
      </c>
      <c r="F49" s="42">
        <f t="shared" si="16"/>
        <v>0</v>
      </c>
      <c r="G49" s="49">
        <f t="shared" si="17"/>
        <v>0</v>
      </c>
      <c r="H49" s="49">
        <f t="shared" si="18"/>
        <v>0</v>
      </c>
      <c r="I49" s="42">
        <f t="shared" si="19"/>
        <v>0</v>
      </c>
      <c r="J49" s="42">
        <f t="shared" si="20"/>
        <v>0</v>
      </c>
      <c r="K49" s="42">
        <f t="shared" si="21"/>
        <v>0</v>
      </c>
      <c r="L49" s="42">
        <f t="shared" si="22"/>
        <v>0</v>
      </c>
      <c r="M49" s="42">
        <f t="shared" si="23"/>
        <v>0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</row>
    <row r="50" spans="1:34" s="43" customFormat="1" ht="12" customHeight="1">
      <c r="A50" s="25" t="s">
        <v>43</v>
      </c>
      <c r="B50" s="45"/>
      <c r="C50" s="49">
        <f t="shared" si="13"/>
        <v>9.584052137243626</v>
      </c>
      <c r="D50" s="49">
        <f t="shared" si="14"/>
        <v>2.6988934536839895</v>
      </c>
      <c r="E50" s="49">
        <f t="shared" si="15"/>
        <v>113.27594019030359</v>
      </c>
      <c r="F50" s="42">
        <f t="shared" si="16"/>
        <v>56.527834305612082</v>
      </c>
      <c r="G50" s="49">
        <f t="shared" si="17"/>
        <v>103.73443983402491</v>
      </c>
      <c r="H50" s="49">
        <f t="shared" si="18"/>
        <v>353.90713476783691</v>
      </c>
      <c r="I50" s="42">
        <f t="shared" si="19"/>
        <v>11.66384790342334</v>
      </c>
      <c r="J50" s="42">
        <f t="shared" si="20"/>
        <v>20.466639377814165</v>
      </c>
      <c r="K50" s="42">
        <f t="shared" si="21"/>
        <v>84.4059928254906</v>
      </c>
      <c r="L50" s="42">
        <f t="shared" si="22"/>
        <v>60.277275467148883</v>
      </c>
      <c r="M50" s="42">
        <f t="shared" si="23"/>
        <v>86.169754416199922</v>
      </c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  <row r="51" spans="1:34" s="43" customFormat="1" ht="12" customHeight="1">
      <c r="A51" s="25" t="s">
        <v>44</v>
      </c>
      <c r="B51" s="45"/>
      <c r="C51" s="49">
        <f t="shared" si="13"/>
        <v>0</v>
      </c>
      <c r="D51" s="49">
        <f t="shared" si="14"/>
        <v>5.9975410081866434</v>
      </c>
      <c r="E51" s="49">
        <f t="shared" si="15"/>
        <v>0</v>
      </c>
      <c r="F51" s="42">
        <f t="shared" si="16"/>
        <v>4.5222267444489672</v>
      </c>
      <c r="G51" s="49">
        <f t="shared" si="17"/>
        <v>0</v>
      </c>
      <c r="H51" s="49">
        <f t="shared" si="18"/>
        <v>28.312570781426956</v>
      </c>
      <c r="I51" s="42">
        <f t="shared" si="19"/>
        <v>0</v>
      </c>
      <c r="J51" s="42">
        <f t="shared" si="20"/>
        <v>0</v>
      </c>
      <c r="K51" s="42">
        <f t="shared" si="21"/>
        <v>21.10149820637265</v>
      </c>
      <c r="L51" s="42">
        <f t="shared" si="22"/>
        <v>45.207956600361662</v>
      </c>
      <c r="M51" s="42">
        <f t="shared" si="23"/>
        <v>8.6169754416199904</v>
      </c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</row>
    <row r="52" spans="1:34" s="43" customFormat="1" ht="12" customHeight="1">
      <c r="A52" s="25" t="s">
        <v>40</v>
      </c>
      <c r="B52" s="45"/>
      <c r="C52" s="49">
        <f t="shared" si="13"/>
        <v>2.8752156411730878</v>
      </c>
      <c r="D52" s="49">
        <f t="shared" si="14"/>
        <v>0</v>
      </c>
      <c r="E52" s="49">
        <f t="shared" si="15"/>
        <v>0.90620752152242878</v>
      </c>
      <c r="F52" s="42">
        <f t="shared" si="16"/>
        <v>0</v>
      </c>
      <c r="G52" s="49">
        <f t="shared" si="17"/>
        <v>0</v>
      </c>
      <c r="H52" s="49">
        <f t="shared" si="18"/>
        <v>0</v>
      </c>
      <c r="I52" s="42">
        <f t="shared" si="19"/>
        <v>1.1663847903423339</v>
      </c>
      <c r="J52" s="42">
        <f t="shared" si="20"/>
        <v>0</v>
      </c>
      <c r="K52" s="42">
        <f t="shared" si="21"/>
        <v>0</v>
      </c>
      <c r="L52" s="42">
        <f t="shared" si="22"/>
        <v>0</v>
      </c>
      <c r="M52" s="42">
        <f t="shared" si="23"/>
        <v>4.3084877208099952</v>
      </c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</row>
    <row r="53" spans="1:34" s="43" customFormat="1" ht="12" customHeight="1">
      <c r="A53" s="25" t="s">
        <v>39</v>
      </c>
      <c r="B53" s="45"/>
      <c r="C53" s="49">
        <f t="shared" si="13"/>
        <v>0</v>
      </c>
      <c r="D53" s="49">
        <f t="shared" si="14"/>
        <v>0</v>
      </c>
      <c r="E53" s="49">
        <f t="shared" si="15"/>
        <v>0</v>
      </c>
      <c r="F53" s="42">
        <f t="shared" si="16"/>
        <v>0</v>
      </c>
      <c r="G53" s="49">
        <f t="shared" si="17"/>
        <v>0</v>
      </c>
      <c r="H53" s="49">
        <f t="shared" si="18"/>
        <v>0</v>
      </c>
      <c r="I53" s="42">
        <f t="shared" si="19"/>
        <v>0</v>
      </c>
      <c r="J53" s="42">
        <f t="shared" si="20"/>
        <v>0</v>
      </c>
      <c r="K53" s="42">
        <f t="shared" si="21"/>
        <v>0</v>
      </c>
      <c r="L53" s="42">
        <f t="shared" si="22"/>
        <v>0</v>
      </c>
      <c r="M53" s="42">
        <f t="shared" si="23"/>
        <v>0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</row>
    <row r="54" spans="1:34" s="43" customFormat="1" ht="12" customHeight="1">
      <c r="A54" s="25" t="s">
        <v>19</v>
      </c>
      <c r="B54" s="45"/>
      <c r="C54" s="49">
        <f t="shared" si="13"/>
        <v>0</v>
      </c>
      <c r="D54" s="49">
        <f t="shared" si="14"/>
        <v>0</v>
      </c>
      <c r="E54" s="49">
        <f t="shared" si="15"/>
        <v>0</v>
      </c>
      <c r="F54" s="42">
        <f t="shared" si="16"/>
        <v>0</v>
      </c>
      <c r="G54" s="49">
        <f t="shared" si="17"/>
        <v>0</v>
      </c>
      <c r="H54" s="49">
        <f t="shared" si="18"/>
        <v>0</v>
      </c>
      <c r="I54" s="42">
        <f t="shared" si="19"/>
        <v>0</v>
      </c>
      <c r="J54" s="42">
        <f t="shared" si="20"/>
        <v>0</v>
      </c>
      <c r="K54" s="42">
        <f t="shared" si="21"/>
        <v>0</v>
      </c>
      <c r="L54" s="42">
        <f t="shared" si="22"/>
        <v>0</v>
      </c>
      <c r="M54" s="42">
        <f t="shared" si="23"/>
        <v>0</v>
      </c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</row>
    <row r="55" spans="1:34" s="43" customFormat="1" ht="12" customHeight="1">
      <c r="A55" s="25" t="s">
        <v>18</v>
      </c>
      <c r="B55" s="45"/>
      <c r="C55" s="49">
        <f t="shared" si="13"/>
        <v>0</v>
      </c>
      <c r="D55" s="49">
        <f t="shared" si="14"/>
        <v>0</v>
      </c>
      <c r="E55" s="49">
        <f t="shared" si="15"/>
        <v>0</v>
      </c>
      <c r="F55" s="42">
        <f t="shared" si="16"/>
        <v>0</v>
      </c>
      <c r="G55" s="49">
        <f t="shared" si="17"/>
        <v>0</v>
      </c>
      <c r="H55" s="49">
        <f t="shared" si="18"/>
        <v>0</v>
      </c>
      <c r="I55" s="42">
        <f t="shared" si="19"/>
        <v>0</v>
      </c>
      <c r="J55" s="42">
        <f t="shared" si="20"/>
        <v>0</v>
      </c>
      <c r="K55" s="42">
        <f t="shared" si="21"/>
        <v>0</v>
      </c>
      <c r="L55" s="42">
        <f t="shared" si="22"/>
        <v>0</v>
      </c>
      <c r="M55" s="42">
        <f t="shared" si="23"/>
        <v>0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</row>
    <row r="56" spans="1:34" s="43" customFormat="1" ht="12" customHeight="1">
      <c r="A56" s="25" t="s">
        <v>17</v>
      </c>
      <c r="B56" s="45"/>
      <c r="C56" s="49">
        <f t="shared" si="13"/>
        <v>0</v>
      </c>
      <c r="D56" s="49">
        <f t="shared" si="14"/>
        <v>0</v>
      </c>
      <c r="E56" s="49">
        <f t="shared" si="15"/>
        <v>0</v>
      </c>
      <c r="F56" s="42">
        <f t="shared" si="16"/>
        <v>0</v>
      </c>
      <c r="G56" s="49">
        <f t="shared" si="17"/>
        <v>0</v>
      </c>
      <c r="H56" s="49">
        <f t="shared" si="18"/>
        <v>0</v>
      </c>
      <c r="I56" s="42">
        <f t="shared" si="19"/>
        <v>0</v>
      </c>
      <c r="J56" s="42">
        <f t="shared" si="20"/>
        <v>0</v>
      </c>
      <c r="K56" s="42">
        <f t="shared" si="21"/>
        <v>0</v>
      </c>
      <c r="L56" s="42">
        <f t="shared" si="22"/>
        <v>0</v>
      </c>
      <c r="M56" s="42">
        <f t="shared" si="23"/>
        <v>0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</row>
    <row r="57" spans="1:34" s="43" customFormat="1" ht="12" customHeight="1">
      <c r="A57" s="25" t="s">
        <v>21</v>
      </c>
      <c r="B57" s="45"/>
      <c r="C57" s="49">
        <f t="shared" si="13"/>
        <v>0</v>
      </c>
      <c r="D57" s="50">
        <f t="shared" si="14"/>
        <v>0</v>
      </c>
      <c r="E57" s="50">
        <f t="shared" si="15"/>
        <v>0</v>
      </c>
      <c r="F57" s="44">
        <f t="shared" si="16"/>
        <v>0</v>
      </c>
      <c r="G57" s="50">
        <f t="shared" si="17"/>
        <v>0</v>
      </c>
      <c r="H57" s="50">
        <f t="shared" si="18"/>
        <v>0</v>
      </c>
      <c r="I57" s="44">
        <f t="shared" si="19"/>
        <v>0</v>
      </c>
      <c r="J57" s="42">
        <f t="shared" si="20"/>
        <v>0</v>
      </c>
      <c r="K57" s="42">
        <f t="shared" si="21"/>
        <v>0</v>
      </c>
      <c r="L57" s="42">
        <f t="shared" si="22"/>
        <v>0</v>
      </c>
      <c r="M57" s="42">
        <f t="shared" si="23"/>
        <v>0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</row>
    <row r="58" spans="1:34" s="20" customFormat="1" ht="30">
      <c r="A58" s="17"/>
      <c r="B58" s="47" t="s">
        <v>42</v>
      </c>
      <c r="C58" s="18">
        <f t="shared" ref="C58:M58" si="24">SUM(C42:C49)</f>
        <v>488.7866589994249</v>
      </c>
      <c r="D58" s="18">
        <f t="shared" si="24"/>
        <v>750.59225717455843</v>
      </c>
      <c r="E58" s="18">
        <f t="shared" si="24"/>
        <v>363.38921613049388</v>
      </c>
      <c r="F58" s="18">
        <f t="shared" si="24"/>
        <v>210.28354361687695</v>
      </c>
      <c r="G58" s="18">
        <f t="shared" si="24"/>
        <v>242.04702627939145</v>
      </c>
      <c r="H58" s="18">
        <f t="shared" si="24"/>
        <v>821.06455266138175</v>
      </c>
      <c r="I58" s="18">
        <f t="shared" si="24"/>
        <v>1190.2956785443519</v>
      </c>
      <c r="J58" s="18">
        <f t="shared" si="24"/>
        <v>235.36635284486289</v>
      </c>
      <c r="K58" s="18">
        <f t="shared" si="24"/>
        <v>200.46423296054019</v>
      </c>
      <c r="L58" s="18">
        <f t="shared" si="24"/>
        <v>753.46594333936105</v>
      </c>
      <c r="M58" s="18">
        <f t="shared" si="24"/>
        <v>1121.9302024989229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</row>
  </sheetData>
  <mergeCells count="3">
    <mergeCell ref="A1:A2"/>
    <mergeCell ref="A20:A21"/>
    <mergeCell ref="A40:A41"/>
  </mergeCells>
  <conditionalFormatting sqref="A23:XFD38 A42:XFD57"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 Game estimates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Jarvis</dc:creator>
  <cp:lastModifiedBy>Jarvis</cp:lastModifiedBy>
  <dcterms:created xsi:type="dcterms:W3CDTF">2013-09-10T06:22:47Z</dcterms:created>
  <dcterms:modified xsi:type="dcterms:W3CDTF">2013-09-12T18:47:59Z</dcterms:modified>
</cp:coreProperties>
</file>